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mi\Desktop\"/>
    </mc:Choice>
  </mc:AlternateContent>
  <xr:revisionPtr revIDLastSave="0" documentId="13_ncr:1_{1582551E-62BA-4FB5-A433-E041873CF1B8}" xr6:coauthVersionLast="47" xr6:coauthVersionMax="47" xr10:uidLastSave="{00000000-0000-0000-0000-000000000000}"/>
  <bookViews>
    <workbookView xWindow="-120" yWindow="-120" windowWidth="29040" windowHeight="15720" xr2:uid="{95DA0481-A222-45F2-A257-A78F30229AE3}"/>
  </bookViews>
  <sheets>
    <sheet name="Blad1" sheetId="1" r:id="rId1"/>
  </sheets>
  <definedNames>
    <definedName name="_xlnm._FilterDatabase" localSheetId="0" hidden="1">Blad1!$B$14:$H$14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9" i="1" l="1"/>
  <c r="B78" i="1"/>
  <c r="B77" i="1"/>
  <c r="B76" i="1"/>
  <c r="B75" i="1"/>
  <c r="H74" i="1"/>
  <c r="B74" i="1"/>
  <c r="H73" i="1"/>
  <c r="B73" i="1"/>
  <c r="H72" i="1"/>
  <c r="H71" i="1"/>
  <c r="B71" i="1"/>
  <c r="H70" i="1"/>
  <c r="B70" i="1"/>
  <c r="H69" i="1"/>
  <c r="B69" i="1"/>
  <c r="H68" i="1"/>
  <c r="B68" i="1"/>
  <c r="H67" i="1"/>
  <c r="B67" i="1"/>
  <c r="H66" i="1"/>
  <c r="B66" i="1"/>
  <c r="H65" i="1"/>
  <c r="B65" i="1"/>
  <c r="H64" i="1"/>
  <c r="B64" i="1"/>
  <c r="H63" i="1"/>
  <c r="B63" i="1"/>
  <c r="H62" i="1"/>
  <c r="B62" i="1"/>
  <c r="H61" i="1"/>
  <c r="B61" i="1"/>
  <c r="H60" i="1"/>
  <c r="B60" i="1"/>
  <c r="H59" i="1"/>
  <c r="B59" i="1"/>
  <c r="H58" i="1"/>
  <c r="B58" i="1"/>
  <c r="H57" i="1"/>
  <c r="B57" i="1"/>
  <c r="H56" i="1"/>
  <c r="B56" i="1"/>
  <c r="H55" i="1"/>
  <c r="B55" i="1"/>
  <c r="B54" i="1"/>
  <c r="H53" i="1"/>
  <c r="B53" i="1"/>
  <c r="H52" i="1"/>
  <c r="B52" i="1"/>
  <c r="H51" i="1"/>
  <c r="B51" i="1"/>
  <c r="H50" i="1"/>
  <c r="B50" i="1"/>
  <c r="H49" i="1"/>
  <c r="B49" i="1"/>
  <c r="H48" i="1"/>
  <c r="B48" i="1"/>
  <c r="B47" i="1"/>
  <c r="H46" i="1"/>
  <c r="B46" i="1"/>
  <c r="H45" i="1"/>
  <c r="B45" i="1"/>
  <c r="H44" i="1"/>
  <c r="B44" i="1"/>
  <c r="H43" i="1"/>
  <c r="B43" i="1"/>
  <c r="H42" i="1"/>
  <c r="B42" i="1"/>
  <c r="H41" i="1"/>
  <c r="B41" i="1"/>
  <c r="H40" i="1"/>
  <c r="B40" i="1"/>
  <c r="H39" i="1"/>
  <c r="B39" i="1"/>
  <c r="B38" i="1"/>
  <c r="H37" i="1"/>
  <c r="B37" i="1"/>
  <c r="H36" i="1"/>
  <c r="B36" i="1"/>
  <c r="B35" i="1"/>
  <c r="H34" i="1"/>
  <c r="B34" i="1"/>
  <c r="H33" i="1"/>
  <c r="B33" i="1"/>
  <c r="H32" i="1"/>
  <c r="B32" i="1"/>
  <c r="B31" i="1"/>
  <c r="H30" i="1"/>
  <c r="B30" i="1"/>
  <c r="H29" i="1"/>
  <c r="B29" i="1"/>
  <c r="H28" i="1"/>
  <c r="B28" i="1"/>
  <c r="H27" i="1"/>
  <c r="B27" i="1"/>
  <c r="H26" i="1"/>
  <c r="B26" i="1"/>
  <c r="H25" i="1"/>
  <c r="B25" i="1"/>
  <c r="H24" i="1"/>
  <c r="B24" i="1"/>
  <c r="H23" i="1"/>
  <c r="B23" i="1"/>
  <c r="H22" i="1"/>
  <c r="B22" i="1"/>
  <c r="H21" i="1"/>
  <c r="B21" i="1"/>
  <c r="B20" i="1"/>
  <c r="H19" i="1"/>
  <c r="B19" i="1"/>
  <c r="H18" i="1"/>
  <c r="B18" i="1"/>
  <c r="H17" i="1"/>
  <c r="B17" i="1"/>
  <c r="H16" i="1"/>
  <c r="B16" i="1"/>
  <c r="B15" i="1"/>
  <c r="H77" i="1" l="1"/>
  <c r="H76" i="1"/>
  <c r="H79" i="1" s="1"/>
</calcChain>
</file>

<file path=xl/sharedStrings.xml><?xml version="1.0" encoding="utf-8"?>
<sst xmlns="http://schemas.openxmlformats.org/spreadsheetml/2006/main" count="77" uniqueCount="77">
  <si>
    <t>Begraafplaats Oud-Kralingen</t>
  </si>
  <si>
    <t>Protestantse gemeente te Rotterdam-Kralingen</t>
  </si>
  <si>
    <t>Laan van Oud Kralingen 1</t>
  </si>
  <si>
    <t>3066 HA  Rotterdam</t>
  </si>
  <si>
    <t>Beheerder: R. Slingerland</t>
  </si>
  <si>
    <t>beheerder@oudkralingen.nl</t>
  </si>
  <si>
    <t>www.oudkralingen.nl</t>
  </si>
  <si>
    <t>Cateringlijst 2026</t>
  </si>
  <si>
    <t>Indien verkorte specificatie:</t>
  </si>
  <si>
    <r>
      <t>Op filter hieronder  "</t>
    </r>
    <r>
      <rPr>
        <b/>
        <sz val="11"/>
        <color theme="1"/>
        <rFont val="Arial"/>
        <family val="2"/>
      </rPr>
      <t>nee</t>
    </r>
    <r>
      <rPr>
        <sz val="11"/>
        <color theme="1"/>
        <rFont val="Arial"/>
        <family val="2"/>
      </rPr>
      <t>" uitvinken</t>
    </r>
  </si>
  <si>
    <t>Aantal</t>
  </si>
  <si>
    <t>Omschrijving</t>
  </si>
  <si>
    <t>Prijs (inclusief btw)</t>
  </si>
  <si>
    <t>BTW code</t>
  </si>
  <si>
    <t>Totaal prijs</t>
  </si>
  <si>
    <t>BEDIENING PERSONEEL</t>
  </si>
  <si>
    <t>Tot 25 personen</t>
  </si>
  <si>
    <t>Van 25 tot 75 personen</t>
  </si>
  <si>
    <t>Van 75 tot 150 personen</t>
  </si>
  <si>
    <t>Extra bedienend personeel</t>
  </si>
  <si>
    <t>DRANKEN</t>
  </si>
  <si>
    <t>Koffie/thee</t>
  </si>
  <si>
    <t>Koffie/thee met koekje</t>
  </si>
  <si>
    <t>Verse Thee (munt/gember)</t>
  </si>
  <si>
    <t>Frisdrank</t>
  </si>
  <si>
    <t>Jus d'orange</t>
  </si>
  <si>
    <t>Biologische sappen</t>
  </si>
  <si>
    <t>Radler/Heinenken 0,0%</t>
  </si>
  <si>
    <t>Tapbier</t>
  </si>
  <si>
    <t>Huis wijn (witte/rode/rosé)</t>
  </si>
  <si>
    <t>Prosecco</t>
  </si>
  <si>
    <t>BIJ DE KOFFIE</t>
  </si>
  <si>
    <t>Koeksortering mix per persoon</t>
  </si>
  <si>
    <t>Koeksortering Luxe per persoon</t>
  </si>
  <si>
    <t>Roombotercake per persoon</t>
  </si>
  <si>
    <t>BANKET</t>
  </si>
  <si>
    <t>Peit four</t>
  </si>
  <si>
    <t>Mix van bonbons per stuk</t>
  </si>
  <si>
    <t>KLEINE LUNCHSUGGESTIES</t>
  </si>
  <si>
    <t>Tomatensoepje klein glaasje in de hand</t>
  </si>
  <si>
    <t>Champignonroomsoepje klein glaasje in de hand</t>
  </si>
  <si>
    <t>Seizoenssoep</t>
  </si>
  <si>
    <t>Mini broodjes luxe</t>
  </si>
  <si>
    <t>Broodje Kroket met mosterd</t>
  </si>
  <si>
    <t>Broodje Frikandel met mayonaise</t>
  </si>
  <si>
    <t>Broodje Kaassoufle met mayonaise</t>
  </si>
  <si>
    <t>Saucijzenbroodje</t>
  </si>
  <si>
    <t xml:space="preserve">LUNCHSCHALEN </t>
  </si>
  <si>
    <t xml:space="preserve">Broodjes basis </t>
  </si>
  <si>
    <t>Broodjes semi luxe</t>
  </si>
  <si>
    <t>Broodjes luxe</t>
  </si>
  <si>
    <t>Wrap assortiment per hele wrap</t>
  </si>
  <si>
    <t>Salade per persoon basis</t>
  </si>
  <si>
    <t>Salade per persoon luxe</t>
  </si>
  <si>
    <t>BIJ DE BORREL</t>
  </si>
  <si>
    <t>Bittergarnituur vanaf 10 personen 2 items per persoon</t>
  </si>
  <si>
    <t>Tafelgarnituur semi luxe per persoon</t>
  </si>
  <si>
    <t>Tafelgarnituur luxe per persoon</t>
  </si>
  <si>
    <t>Kaas worst plank basis per 2 items per persoon</t>
  </si>
  <si>
    <t>Kaas worst de luxe basis per 2 items per persoon</t>
  </si>
  <si>
    <t>BUITEN TERRAS</t>
  </si>
  <si>
    <t xml:space="preserve">Kleinterras voor circa 25 personen </t>
  </si>
  <si>
    <t>Middelgroot terras voor circa 50 personen</t>
  </si>
  <si>
    <t>Groot terras voor circo 100 personen</t>
  </si>
  <si>
    <t>Inrichting van het terras</t>
  </si>
  <si>
    <t xml:space="preserve">Laag terras met tafels en stoelen </t>
  </si>
  <si>
    <t xml:space="preserve">Hoog terras met statafels en barkrukken </t>
  </si>
  <si>
    <t>Gemend terras een combinatie laag hoog</t>
  </si>
  <si>
    <t xml:space="preserve">Compleet ingericht met </t>
  </si>
  <si>
    <t>Plantenbakken met groen</t>
  </si>
  <si>
    <t>Subtiel bloemstukje op iedere tafel</t>
  </si>
  <si>
    <t>Terrasheaters</t>
  </si>
  <si>
    <t>nee</t>
  </si>
  <si>
    <t>Parasols</t>
  </si>
  <si>
    <t>Totaal prijs incl. 9% btw</t>
  </si>
  <si>
    <t>Totaal prijs incl. 21% btw</t>
  </si>
  <si>
    <t>Totaal incl. btw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</si>
</sst>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€&quot;\ #,##0.00;[Red]&quot;€&quot;\ \-#,##0.00"/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;;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u/>
      <sz val="11"/>
      <color theme="10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9">
    <xf numFmtId="0" fontId="0" fillId="0" borderId="0" xfId="0"/>
    <xf numFmtId="1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44" fontId="3" fillId="0" borderId="0" xfId="1" applyFont="1" applyAlignment="1" applyProtection="1">
      <alignment horizont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left"/>
    </xf>
    <xf numFmtId="0" fontId="7" fillId="0" borderId="0" xfId="2" applyFont="1" applyProtection="1"/>
    <xf numFmtId="0" fontId="7" fillId="0" borderId="0" xfId="2" applyFont="1" applyAlignment="1" applyProtection="1">
      <alignment horizontal="left"/>
    </xf>
    <xf numFmtId="1" fontId="3" fillId="0" borderId="0" xfId="0" applyNumberFormat="1" applyFont="1" applyAlignment="1" applyProtection="1">
      <alignment horizontal="center"/>
      <protection locked="0"/>
    </xf>
    <xf numFmtId="1" fontId="9" fillId="0" borderId="0" xfId="0" applyNumberFormat="1" applyFont="1" applyAlignment="1" applyProtection="1">
      <alignment horizontal="left" vertical="top"/>
      <protection locked="0"/>
    </xf>
    <xf numFmtId="1" fontId="3" fillId="0" borderId="0" xfId="0" applyNumberFormat="1" applyFont="1" applyAlignment="1" applyProtection="1">
      <alignment horizontal="left"/>
      <protection locked="0"/>
    </xf>
    <xf numFmtId="0" fontId="10" fillId="0" borderId="0" xfId="0" applyFont="1"/>
    <xf numFmtId="0" fontId="5" fillId="0" borderId="0" xfId="0" applyFont="1" applyProtection="1">
      <protection locked="0"/>
    </xf>
    <xf numFmtId="1" fontId="4" fillId="0" borderId="0" xfId="0" applyNumberFormat="1" applyFont="1" applyProtection="1">
      <protection locked="0"/>
    </xf>
    <xf numFmtId="0" fontId="4" fillId="0" borderId="0" xfId="0" applyFont="1"/>
    <xf numFmtId="1" fontId="4" fillId="0" borderId="0" xfId="0" applyNumberFormat="1" applyFont="1" applyAlignment="1">
      <alignment horizontal="center"/>
    </xf>
    <xf numFmtId="44" fontId="4" fillId="0" borderId="0" xfId="1" applyFont="1" applyAlignment="1" applyProtection="1"/>
    <xf numFmtId="1" fontId="5" fillId="0" borderId="0" xfId="0" applyNumberFormat="1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44" fontId="4" fillId="0" borderId="0" xfId="1" applyFont="1" applyAlignment="1" applyProtection="1">
      <alignment horizontal="center"/>
    </xf>
    <xf numFmtId="1" fontId="5" fillId="0" borderId="0" xfId="0" applyNumberFormat="1" applyFont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8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" fontId="5" fillId="0" borderId="0" xfId="0" applyNumberFormat="1" applyFont="1"/>
    <xf numFmtId="164" fontId="5" fillId="0" borderId="0" xfId="0" applyNumberFormat="1" applyFont="1" applyAlignment="1">
      <alignment horizontal="center"/>
    </xf>
    <xf numFmtId="165" fontId="5" fillId="0" borderId="0" xfId="0" applyNumberFormat="1" applyFont="1" applyAlignment="1" applyProtection="1">
      <alignment horizontal="left"/>
      <protection locked="0"/>
    </xf>
    <xf numFmtId="8" fontId="5" fillId="0" borderId="1" xfId="0" applyNumberFormat="1" applyFont="1" applyBorder="1" applyAlignment="1">
      <alignment horizontal="center"/>
    </xf>
    <xf numFmtId="44" fontId="5" fillId="0" borderId="0" xfId="1" applyFont="1" applyAlignment="1" applyProtection="1">
      <alignment horizontal="center"/>
    </xf>
    <xf numFmtId="0" fontId="4" fillId="0" borderId="0" xfId="0" applyFont="1" applyAlignment="1">
      <alignment horizontal="center"/>
    </xf>
    <xf numFmtId="8" fontId="4" fillId="0" borderId="0" xfId="1" applyNumberFormat="1" applyFont="1" applyAlignment="1" applyProtection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4" fontId="0" fillId="0" borderId="0" xfId="1" applyFont="1" applyAlignment="1" applyProtection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</cellXfs>
  <cellStyles count="3">
    <cellStyle name="Hyperlink" xfId="2" builtinId="8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1339378</xdr:colOff>
      <xdr:row>0</xdr:row>
      <xdr:rowOff>38100</xdr:rowOff>
    </xdr:from>
    <xdr:to>
      <xdr:col>8</xdr:col>
      <xdr:colOff>1</xdr:colOff>
      <xdr:row>8</xdr:row>
      <xdr:rowOff>161925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3A5FD024-B05A-46F0-BDD9-EFC726641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4478" y="38100"/>
          <a:ext cx="1641948" cy="167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oudkralingen.nl/" TargetMode="External"/><Relationship Id="rId1" Type="http://schemas.openxmlformats.org/officeDocument/2006/relationships/hyperlink" Target="mailto:beheerder@oudkralingen.n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DC4B9-650D-49FC-A89B-828CA13AA0A7}">
  <sheetPr>
    <pageSetUpPr fitToPage="1"/>
  </sheetPr>
  <dimension ref="A1:K86"/>
  <sheetViews>
    <sheetView tabSelected="1" workbookViewId="0">
      <selection activeCell="C15" sqref="C15"/>
    </sheetView>
  </sheetViews>
  <sheetFormatPr defaultRowHeight="15" x14ac:dyDescent="0.25"/>
  <cols>
    <col min="1" max="1" width="2.28515625" customWidth="1"/>
    <col min="3" max="3" width="14.7109375" customWidth="1"/>
    <col min="4" max="4" width="11.5703125" customWidth="1"/>
    <col min="5" max="5" width="43" customWidth="1"/>
    <col min="6" max="6" width="22.28515625" customWidth="1"/>
    <col min="7" max="7" width="0.28515625" customWidth="1"/>
    <col min="8" max="8" width="24" customWidth="1"/>
    <col min="11" max="11" width="9.28515625" customWidth="1"/>
  </cols>
  <sheetData>
    <row r="1" spans="1:11" x14ac:dyDescent="0.25">
      <c r="B1" s="1"/>
      <c r="C1" s="1"/>
      <c r="D1" s="2"/>
      <c r="E1" s="3"/>
      <c r="F1" s="2"/>
      <c r="G1" s="1"/>
      <c r="H1" s="4"/>
      <c r="I1" s="3"/>
      <c r="J1" s="3"/>
    </row>
    <row r="2" spans="1:11" ht="15.75" x14ac:dyDescent="0.25">
      <c r="B2" s="1"/>
      <c r="C2" s="1"/>
      <c r="D2" s="5" t="s">
        <v>0</v>
      </c>
      <c r="E2" s="5"/>
      <c r="F2" s="6"/>
      <c r="G2" s="6"/>
      <c r="H2" s="6"/>
      <c r="I2" s="6"/>
      <c r="J2" s="3"/>
    </row>
    <row r="3" spans="1:11" ht="15.75" x14ac:dyDescent="0.25">
      <c r="B3" s="1"/>
      <c r="C3" s="1"/>
      <c r="D3" s="5" t="s">
        <v>1</v>
      </c>
      <c r="E3" s="5"/>
      <c r="F3" s="6"/>
      <c r="G3" s="6"/>
      <c r="H3" s="6"/>
      <c r="I3" s="6"/>
      <c r="J3" s="3"/>
    </row>
    <row r="4" spans="1:11" ht="15.75" x14ac:dyDescent="0.25">
      <c r="B4" s="1"/>
      <c r="C4" s="1"/>
      <c r="D4" s="7" t="s">
        <v>2</v>
      </c>
      <c r="E4" s="5"/>
      <c r="F4" s="6"/>
      <c r="G4" s="6"/>
      <c r="H4" s="6"/>
      <c r="I4" s="6"/>
      <c r="J4" s="3"/>
    </row>
    <row r="5" spans="1:11" x14ac:dyDescent="0.25">
      <c r="B5" s="1"/>
      <c r="C5" s="1"/>
      <c r="D5" s="8" t="s">
        <v>3</v>
      </c>
      <c r="E5" s="3"/>
      <c r="F5" s="3"/>
      <c r="G5" s="3"/>
      <c r="H5" s="3"/>
      <c r="I5" s="3"/>
      <c r="J5" s="3"/>
    </row>
    <row r="6" spans="1:11" x14ac:dyDescent="0.25">
      <c r="B6" s="1"/>
      <c r="C6" s="1"/>
      <c r="D6" s="2"/>
      <c r="E6" s="3"/>
      <c r="F6" s="3"/>
      <c r="G6" s="3"/>
      <c r="H6" s="3"/>
      <c r="I6" s="3"/>
      <c r="J6" s="3"/>
    </row>
    <row r="7" spans="1:11" x14ac:dyDescent="0.25">
      <c r="B7" s="1"/>
      <c r="C7" s="1"/>
      <c r="D7" s="7" t="s">
        <v>4</v>
      </c>
      <c r="E7" s="3"/>
      <c r="F7" s="3"/>
      <c r="G7" s="3"/>
      <c r="H7" s="3"/>
      <c r="I7" s="3"/>
      <c r="J7" s="3"/>
    </row>
    <row r="8" spans="1:11" x14ac:dyDescent="0.25">
      <c r="B8" s="1"/>
      <c r="C8" s="1"/>
      <c r="D8" s="9" t="s">
        <v>5</v>
      </c>
      <c r="E8" s="3"/>
      <c r="F8" s="3"/>
      <c r="G8" s="3"/>
      <c r="H8" s="3"/>
      <c r="I8" s="3"/>
      <c r="J8" s="3"/>
    </row>
    <row r="9" spans="1:11" x14ac:dyDescent="0.25">
      <c r="B9" s="1"/>
      <c r="C9" s="1"/>
      <c r="D9" s="10" t="s">
        <v>6</v>
      </c>
      <c r="E9" s="3"/>
      <c r="F9" s="2"/>
      <c r="G9" s="1"/>
      <c r="H9" s="4"/>
      <c r="I9" s="3"/>
      <c r="J9" s="3"/>
    </row>
    <row r="10" spans="1:11" x14ac:dyDescent="0.25">
      <c r="B10" s="1"/>
      <c r="C10" s="1"/>
      <c r="D10" s="10"/>
      <c r="E10" s="3"/>
      <c r="F10" s="2"/>
      <c r="G10" s="1"/>
      <c r="H10" s="4"/>
      <c r="I10" s="3"/>
      <c r="J10" s="3"/>
    </row>
    <row r="11" spans="1:11" ht="18" x14ac:dyDescent="0.25">
      <c r="B11" s="11"/>
      <c r="C11" s="11"/>
      <c r="D11" s="38" t="s">
        <v>7</v>
      </c>
      <c r="E11" s="38"/>
      <c r="F11" s="37"/>
      <c r="G11" s="37"/>
      <c r="H11" s="37"/>
      <c r="I11" s="3"/>
      <c r="J11" s="3"/>
    </row>
    <row r="12" spans="1:11" x14ac:dyDescent="0.25">
      <c r="B12" s="12" t="s">
        <v>8</v>
      </c>
      <c r="C12" s="11"/>
      <c r="D12" s="2"/>
      <c r="E12" s="3"/>
      <c r="F12" s="2"/>
      <c r="G12" s="1"/>
      <c r="H12" s="4"/>
      <c r="I12" s="3"/>
      <c r="J12" s="3"/>
    </row>
    <row r="13" spans="1:11" x14ac:dyDescent="0.25">
      <c r="B13" s="13" t="s">
        <v>9</v>
      </c>
      <c r="C13" s="11"/>
      <c r="D13" s="2"/>
      <c r="E13" s="3"/>
      <c r="F13" s="2"/>
      <c r="G13" s="1"/>
      <c r="H13" s="4"/>
      <c r="I13" s="3"/>
      <c r="J13" s="3"/>
    </row>
    <row r="14" spans="1:11" ht="15.75" x14ac:dyDescent="0.25">
      <c r="A14" s="14"/>
      <c r="B14" s="15"/>
      <c r="C14" s="16"/>
      <c r="D14" s="17" t="s">
        <v>10</v>
      </c>
      <c r="E14" s="17" t="s">
        <v>11</v>
      </c>
      <c r="F14" s="17" t="s">
        <v>12</v>
      </c>
      <c r="G14" s="18" t="s">
        <v>13</v>
      </c>
      <c r="H14" s="19" t="s">
        <v>14</v>
      </c>
      <c r="I14" s="6"/>
      <c r="J14" s="6"/>
      <c r="K14" s="14"/>
    </row>
    <row r="15" spans="1:11" ht="15.75" x14ac:dyDescent="0.25">
      <c r="A15" s="14"/>
      <c r="B15" s="20" t="str">
        <f>IF(D15&gt;0,"ja","nee")</f>
        <v>nee</v>
      </c>
      <c r="C15" s="20"/>
      <c r="D15" s="21"/>
      <c r="E15" s="17" t="s">
        <v>15</v>
      </c>
      <c r="F15" s="17"/>
      <c r="G15" s="18"/>
      <c r="H15" s="22"/>
      <c r="I15" s="6"/>
      <c r="J15" s="6"/>
      <c r="K15" s="14"/>
    </row>
    <row r="16" spans="1:11" ht="15.75" x14ac:dyDescent="0.25">
      <c r="A16" s="14"/>
      <c r="B16" s="23" t="str">
        <f t="shared" ref="B16:B56" si="0">IF(D16&gt;0,"ja","nee")</f>
        <v>nee</v>
      </c>
      <c r="C16" s="23"/>
      <c r="D16" s="24"/>
      <c r="E16" s="6" t="s">
        <v>16</v>
      </c>
      <c r="F16" s="25">
        <v>106</v>
      </c>
      <c r="G16" s="23">
        <v>1</v>
      </c>
      <c r="H16" s="25" t="str">
        <f t="shared" ref="H16:H19" si="1">IF(D16&gt;0,D16*F16,"")</f>
        <v/>
      </c>
      <c r="I16" s="6"/>
      <c r="J16" s="6"/>
      <c r="K16" s="14"/>
    </row>
    <row r="17" spans="1:11" ht="15.75" x14ac:dyDescent="0.25">
      <c r="A17" s="14"/>
      <c r="B17" s="23" t="str">
        <f t="shared" si="0"/>
        <v>nee</v>
      </c>
      <c r="C17" s="23"/>
      <c r="D17" s="24"/>
      <c r="E17" s="6" t="s">
        <v>17</v>
      </c>
      <c r="F17" s="25">
        <v>212</v>
      </c>
      <c r="G17" s="23">
        <v>1</v>
      </c>
      <c r="H17" s="25" t="str">
        <f t="shared" si="1"/>
        <v/>
      </c>
      <c r="I17" s="6"/>
      <c r="J17" s="6"/>
      <c r="K17" s="14"/>
    </row>
    <row r="18" spans="1:11" ht="15.75" x14ac:dyDescent="0.25">
      <c r="A18" s="14"/>
      <c r="B18" s="23" t="str">
        <f t="shared" si="0"/>
        <v>nee</v>
      </c>
      <c r="C18" s="23"/>
      <c r="D18" s="24"/>
      <c r="E18" s="6" t="s">
        <v>18</v>
      </c>
      <c r="F18" s="25">
        <v>318</v>
      </c>
      <c r="G18" s="23">
        <v>1</v>
      </c>
      <c r="H18" s="25" t="str">
        <f t="shared" si="1"/>
        <v/>
      </c>
      <c r="I18" s="6"/>
      <c r="J18" s="6"/>
      <c r="K18" s="14"/>
    </row>
    <row r="19" spans="1:11" ht="15.75" x14ac:dyDescent="0.25">
      <c r="A19" s="14"/>
      <c r="B19" s="23" t="str">
        <f t="shared" si="0"/>
        <v>nee</v>
      </c>
      <c r="C19" s="23"/>
      <c r="D19" s="24"/>
      <c r="E19" s="6" t="s">
        <v>19</v>
      </c>
      <c r="F19" s="25">
        <v>106</v>
      </c>
      <c r="G19" s="23">
        <v>1</v>
      </c>
      <c r="H19" s="25" t="str">
        <f t="shared" si="1"/>
        <v/>
      </c>
      <c r="I19" s="6"/>
      <c r="J19" s="6"/>
      <c r="K19" s="14"/>
    </row>
    <row r="20" spans="1:11" ht="15.75" x14ac:dyDescent="0.25">
      <c r="B20" s="23" t="str">
        <f t="shared" si="0"/>
        <v>nee</v>
      </c>
      <c r="C20" s="23"/>
      <c r="D20" s="24"/>
      <c r="E20" s="17" t="s">
        <v>20</v>
      </c>
      <c r="F20" s="26"/>
      <c r="G20" s="23"/>
      <c r="H20" s="25"/>
      <c r="I20" s="6"/>
      <c r="J20" s="3"/>
    </row>
    <row r="21" spans="1:11" ht="15.75" x14ac:dyDescent="0.25">
      <c r="B21" s="23" t="str">
        <f t="shared" si="0"/>
        <v>nee</v>
      </c>
      <c r="C21" s="23"/>
      <c r="D21" s="24"/>
      <c r="E21" s="6" t="s">
        <v>21</v>
      </c>
      <c r="F21" s="25">
        <v>2.75</v>
      </c>
      <c r="G21" s="23">
        <v>1</v>
      </c>
      <c r="H21" s="25" t="str">
        <f t="shared" ref="H21:H30" si="2">IF(D21&gt;0,D21*F21,"")</f>
        <v/>
      </c>
      <c r="I21" s="6"/>
      <c r="J21" s="3"/>
    </row>
    <row r="22" spans="1:11" ht="15.75" x14ac:dyDescent="0.25">
      <c r="B22" s="23" t="str">
        <f t="shared" si="0"/>
        <v>nee</v>
      </c>
      <c r="C22" s="23"/>
      <c r="D22" s="24"/>
      <c r="E22" s="6" t="s">
        <v>22</v>
      </c>
      <c r="F22" s="25">
        <v>3.5</v>
      </c>
      <c r="G22" s="23">
        <v>1</v>
      </c>
      <c r="H22" s="25" t="str">
        <f t="shared" si="2"/>
        <v/>
      </c>
      <c r="I22" s="6"/>
      <c r="J22" s="3"/>
    </row>
    <row r="23" spans="1:11" ht="15.75" x14ac:dyDescent="0.25">
      <c r="B23" s="23" t="str">
        <f t="shared" si="0"/>
        <v>nee</v>
      </c>
      <c r="C23" s="23"/>
      <c r="D23" s="24"/>
      <c r="E23" s="6" t="s">
        <v>23</v>
      </c>
      <c r="F23" s="25">
        <v>2.95</v>
      </c>
      <c r="G23" s="23">
        <v>1</v>
      </c>
      <c r="H23" s="25" t="str">
        <f t="shared" si="2"/>
        <v/>
      </c>
      <c r="I23" s="6"/>
      <c r="J23" s="3"/>
    </row>
    <row r="24" spans="1:11" ht="15.75" x14ac:dyDescent="0.25">
      <c r="B24" s="23" t="str">
        <f>IF(D24&gt;0,"ja","nee")</f>
        <v>nee</v>
      </c>
      <c r="C24" s="23"/>
      <c r="D24" s="24"/>
      <c r="E24" s="6" t="s">
        <v>24</v>
      </c>
      <c r="F24" s="25">
        <v>2.85</v>
      </c>
      <c r="G24" s="23">
        <v>1</v>
      </c>
      <c r="H24" s="25" t="str">
        <f t="shared" si="2"/>
        <v/>
      </c>
      <c r="I24" s="6"/>
      <c r="J24" s="3"/>
    </row>
    <row r="25" spans="1:11" ht="15.75" x14ac:dyDescent="0.25">
      <c r="B25" s="23" t="str">
        <f>IF(D25&gt;0,"ja","nee")</f>
        <v>nee</v>
      </c>
      <c r="C25" s="23"/>
      <c r="D25" s="24"/>
      <c r="E25" s="27" t="s">
        <v>25</v>
      </c>
      <c r="F25" s="25">
        <v>3.75</v>
      </c>
      <c r="G25" s="23"/>
      <c r="H25" s="25" t="str">
        <f t="shared" si="2"/>
        <v/>
      </c>
      <c r="I25" s="6"/>
      <c r="J25" s="3"/>
    </row>
    <row r="26" spans="1:11" ht="15.75" x14ac:dyDescent="0.25">
      <c r="B26" s="23" t="str">
        <f t="shared" si="0"/>
        <v>nee</v>
      </c>
      <c r="C26" s="23"/>
      <c r="D26" s="24"/>
      <c r="E26" s="6" t="s">
        <v>26</v>
      </c>
      <c r="F26" s="25">
        <v>3.75</v>
      </c>
      <c r="G26" s="23">
        <v>1</v>
      </c>
      <c r="H26" s="25" t="str">
        <f t="shared" si="2"/>
        <v/>
      </c>
      <c r="I26" s="6"/>
      <c r="J26" s="3"/>
    </row>
    <row r="27" spans="1:11" ht="15.75" x14ac:dyDescent="0.25">
      <c r="B27" s="23" t="str">
        <f t="shared" si="0"/>
        <v>nee</v>
      </c>
      <c r="C27" s="23"/>
      <c r="D27" s="24"/>
      <c r="E27" s="6" t="s">
        <v>27</v>
      </c>
      <c r="F27" s="25">
        <v>3.25</v>
      </c>
      <c r="G27" s="23">
        <v>1</v>
      </c>
      <c r="H27" s="25" t="str">
        <f t="shared" si="2"/>
        <v/>
      </c>
      <c r="I27" s="6"/>
      <c r="J27" s="3"/>
    </row>
    <row r="28" spans="1:11" ht="15.75" x14ac:dyDescent="0.25">
      <c r="B28" s="23" t="str">
        <f t="shared" si="0"/>
        <v>nee</v>
      </c>
      <c r="C28" s="23"/>
      <c r="D28" s="24"/>
      <c r="E28" s="6" t="s">
        <v>28</v>
      </c>
      <c r="F28" s="25">
        <v>3.25</v>
      </c>
      <c r="G28" s="23">
        <v>2</v>
      </c>
      <c r="H28" s="25" t="str">
        <f t="shared" si="2"/>
        <v/>
      </c>
      <c r="I28" s="6"/>
      <c r="J28" s="3"/>
    </row>
    <row r="29" spans="1:11" ht="15.75" x14ac:dyDescent="0.25">
      <c r="B29" s="23" t="str">
        <f t="shared" si="0"/>
        <v>nee</v>
      </c>
      <c r="C29" s="23"/>
      <c r="D29" s="24"/>
      <c r="E29" s="6" t="s">
        <v>29</v>
      </c>
      <c r="F29" s="25">
        <v>4.25</v>
      </c>
      <c r="G29" s="23">
        <v>2</v>
      </c>
      <c r="H29" s="25" t="str">
        <f t="shared" si="2"/>
        <v/>
      </c>
      <c r="I29" s="6"/>
      <c r="J29" s="3"/>
    </row>
    <row r="30" spans="1:11" ht="15.75" x14ac:dyDescent="0.25">
      <c r="B30" s="23" t="str">
        <f t="shared" si="0"/>
        <v>nee</v>
      </c>
      <c r="C30" s="23"/>
      <c r="D30" s="24"/>
      <c r="E30" s="6" t="s">
        <v>30</v>
      </c>
      <c r="F30" s="25">
        <v>4.5</v>
      </c>
      <c r="G30" s="23">
        <v>2</v>
      </c>
      <c r="H30" s="25" t="str">
        <f t="shared" si="2"/>
        <v/>
      </c>
      <c r="I30" s="6"/>
      <c r="J30" s="3"/>
    </row>
    <row r="31" spans="1:11" ht="15.75" x14ac:dyDescent="0.25">
      <c r="B31" s="23" t="str">
        <f t="shared" si="0"/>
        <v>nee</v>
      </c>
      <c r="C31" s="23"/>
      <c r="D31" s="24"/>
      <c r="E31" s="17" t="s">
        <v>31</v>
      </c>
      <c r="F31" s="26"/>
      <c r="G31" s="23">
        <v>1</v>
      </c>
      <c r="H31" s="25"/>
      <c r="I31" s="6"/>
      <c r="J31" s="3"/>
    </row>
    <row r="32" spans="1:11" ht="15.75" x14ac:dyDescent="0.25">
      <c r="B32" s="23" t="str">
        <f t="shared" si="0"/>
        <v>nee</v>
      </c>
      <c r="C32" s="23"/>
      <c r="D32" s="24"/>
      <c r="E32" s="6" t="s">
        <v>32</v>
      </c>
      <c r="F32" s="25">
        <v>2.5</v>
      </c>
      <c r="G32" s="23">
        <v>1</v>
      </c>
      <c r="H32" s="25" t="str">
        <f t="shared" ref="H32:H34" si="3">IF(D32&gt;0,D32*F32,"")</f>
        <v/>
      </c>
      <c r="I32" s="6"/>
      <c r="J32" s="3"/>
    </row>
    <row r="33" spans="2:10" ht="15.75" x14ac:dyDescent="0.25">
      <c r="B33" s="23" t="str">
        <f t="shared" si="0"/>
        <v>nee</v>
      </c>
      <c r="C33" s="23"/>
      <c r="D33" s="24"/>
      <c r="E33" s="6" t="s">
        <v>33</v>
      </c>
      <c r="F33" s="25">
        <v>3.5</v>
      </c>
      <c r="G33" s="23">
        <v>1</v>
      </c>
      <c r="H33" s="25" t="str">
        <f t="shared" si="3"/>
        <v/>
      </c>
      <c r="I33" s="6"/>
      <c r="J33" s="3"/>
    </row>
    <row r="34" spans="2:10" ht="15.75" x14ac:dyDescent="0.25">
      <c r="B34" s="23" t="str">
        <f t="shared" si="0"/>
        <v>nee</v>
      </c>
      <c r="C34" s="23"/>
      <c r="D34" s="24"/>
      <c r="E34" s="6" t="s">
        <v>34</v>
      </c>
      <c r="F34" s="25">
        <v>1.95</v>
      </c>
      <c r="G34" s="23">
        <v>1</v>
      </c>
      <c r="H34" s="25" t="str">
        <f t="shared" si="3"/>
        <v/>
      </c>
      <c r="I34" s="6"/>
      <c r="J34" s="3"/>
    </row>
    <row r="35" spans="2:10" ht="15.75" x14ac:dyDescent="0.25">
      <c r="B35" s="23" t="str">
        <f t="shared" si="0"/>
        <v>nee</v>
      </c>
      <c r="C35" s="23"/>
      <c r="D35" s="24"/>
      <c r="E35" s="17" t="s">
        <v>35</v>
      </c>
      <c r="F35" s="26"/>
      <c r="G35" s="23"/>
      <c r="H35" s="25"/>
      <c r="I35" s="6"/>
      <c r="J35" s="3"/>
    </row>
    <row r="36" spans="2:10" ht="15.75" x14ac:dyDescent="0.25">
      <c r="B36" s="23" t="str">
        <f t="shared" si="0"/>
        <v>nee</v>
      </c>
      <c r="C36" s="23"/>
      <c r="D36" s="24"/>
      <c r="E36" s="6" t="s">
        <v>36</v>
      </c>
      <c r="F36" s="25">
        <v>2</v>
      </c>
      <c r="G36" s="23">
        <v>1</v>
      </c>
      <c r="H36" s="25" t="str">
        <f>IF(D36&gt;0,D36*F36,"")</f>
        <v/>
      </c>
      <c r="I36" s="6"/>
      <c r="J36" s="3"/>
    </row>
    <row r="37" spans="2:10" ht="15.75" x14ac:dyDescent="0.25">
      <c r="B37" s="23" t="str">
        <f t="shared" si="0"/>
        <v>nee</v>
      </c>
      <c r="C37" s="23"/>
      <c r="D37" s="24"/>
      <c r="E37" s="6" t="s">
        <v>37</v>
      </c>
      <c r="F37" s="25">
        <v>1.75</v>
      </c>
      <c r="G37" s="23">
        <v>1</v>
      </c>
      <c r="H37" s="25" t="str">
        <f t="shared" ref="H37" si="4">IF(D37&gt;0,D37*F37,"")</f>
        <v/>
      </c>
      <c r="I37" s="6"/>
      <c r="J37" s="3"/>
    </row>
    <row r="38" spans="2:10" ht="15.75" x14ac:dyDescent="0.25">
      <c r="B38" s="23" t="str">
        <f t="shared" si="0"/>
        <v>nee</v>
      </c>
      <c r="C38" s="23"/>
      <c r="D38" s="24"/>
      <c r="E38" s="17" t="s">
        <v>38</v>
      </c>
      <c r="F38" s="28"/>
      <c r="G38" s="23"/>
      <c r="H38" s="25"/>
      <c r="I38" s="6"/>
      <c r="J38" s="3"/>
    </row>
    <row r="39" spans="2:10" ht="15.75" x14ac:dyDescent="0.25">
      <c r="B39" s="23" t="str">
        <f t="shared" si="0"/>
        <v>nee</v>
      </c>
      <c r="C39" s="23"/>
      <c r="D39" s="24"/>
      <c r="E39" s="6" t="s">
        <v>39</v>
      </c>
      <c r="F39" s="25">
        <v>2.95</v>
      </c>
      <c r="G39" s="23">
        <v>1</v>
      </c>
      <c r="H39" s="25" t="str">
        <f t="shared" ref="H39:H46" si="5">IF(D39&gt;0,D39*F39,"")</f>
        <v/>
      </c>
      <c r="I39" s="6"/>
      <c r="J39" s="3"/>
    </row>
    <row r="40" spans="2:10" ht="15.75" x14ac:dyDescent="0.25">
      <c r="B40" s="23" t="str">
        <f t="shared" si="0"/>
        <v>nee</v>
      </c>
      <c r="C40" s="23"/>
      <c r="D40" s="24"/>
      <c r="E40" s="6" t="s">
        <v>40</v>
      </c>
      <c r="F40" s="25">
        <v>2.95</v>
      </c>
      <c r="G40" s="23">
        <v>1</v>
      </c>
      <c r="H40" s="25" t="str">
        <f t="shared" si="5"/>
        <v/>
      </c>
      <c r="I40" s="6"/>
      <c r="J40" s="3"/>
    </row>
    <row r="41" spans="2:10" ht="15.75" x14ac:dyDescent="0.25">
      <c r="B41" s="23" t="str">
        <f t="shared" si="0"/>
        <v>nee</v>
      </c>
      <c r="C41" s="23"/>
      <c r="D41" s="24"/>
      <c r="E41" s="6" t="s">
        <v>41</v>
      </c>
      <c r="F41" s="25">
        <v>3.65</v>
      </c>
      <c r="G41" s="23">
        <v>1</v>
      </c>
      <c r="H41" s="25" t="str">
        <f t="shared" si="5"/>
        <v/>
      </c>
      <c r="I41" s="6"/>
      <c r="J41" s="3"/>
    </row>
    <row r="42" spans="2:10" ht="15.75" x14ac:dyDescent="0.25">
      <c r="B42" s="23" t="str">
        <f t="shared" si="0"/>
        <v>nee</v>
      </c>
      <c r="C42" s="23"/>
      <c r="D42" s="24"/>
      <c r="E42" s="6" t="s">
        <v>42</v>
      </c>
      <c r="F42" s="25">
        <v>3.65</v>
      </c>
      <c r="G42" s="23">
        <v>1</v>
      </c>
      <c r="H42" s="25" t="str">
        <f t="shared" si="5"/>
        <v/>
      </c>
      <c r="I42" s="6"/>
      <c r="J42" s="3"/>
    </row>
    <row r="43" spans="2:10" ht="15.75" x14ac:dyDescent="0.25">
      <c r="B43" s="23" t="str">
        <f t="shared" si="0"/>
        <v>nee</v>
      </c>
      <c r="C43" s="23"/>
      <c r="D43" s="24"/>
      <c r="E43" s="6" t="s">
        <v>43</v>
      </c>
      <c r="F43" s="25">
        <v>4</v>
      </c>
      <c r="G43" s="23">
        <v>1</v>
      </c>
      <c r="H43" s="25" t="str">
        <f t="shared" si="5"/>
        <v/>
      </c>
      <c r="I43" s="6"/>
      <c r="J43" s="3"/>
    </row>
    <row r="44" spans="2:10" ht="15.75" x14ac:dyDescent="0.25">
      <c r="B44" s="23" t="str">
        <f t="shared" si="0"/>
        <v>nee</v>
      </c>
      <c r="C44" s="23"/>
      <c r="D44" s="24"/>
      <c r="E44" s="6" t="s">
        <v>44</v>
      </c>
      <c r="F44" s="25">
        <v>3.5</v>
      </c>
      <c r="G44" s="23">
        <v>1</v>
      </c>
      <c r="H44" s="25" t="str">
        <f t="shared" si="5"/>
        <v/>
      </c>
      <c r="I44" s="6"/>
      <c r="J44" s="3"/>
    </row>
    <row r="45" spans="2:10" ht="15.75" x14ac:dyDescent="0.25">
      <c r="B45" s="23" t="str">
        <f t="shared" si="0"/>
        <v>nee</v>
      </c>
      <c r="C45" s="23"/>
      <c r="D45" s="24"/>
      <c r="E45" s="6" t="s">
        <v>45</v>
      </c>
      <c r="F45" s="25">
        <v>3.5</v>
      </c>
      <c r="G45" s="23">
        <v>1</v>
      </c>
      <c r="H45" s="25" t="str">
        <f t="shared" si="5"/>
        <v/>
      </c>
      <c r="I45" s="6"/>
      <c r="J45" s="3"/>
    </row>
    <row r="46" spans="2:10" ht="15.75" x14ac:dyDescent="0.25">
      <c r="B46" s="23" t="str">
        <f t="shared" si="0"/>
        <v>nee</v>
      </c>
      <c r="C46" s="23"/>
      <c r="D46" s="24"/>
      <c r="E46" s="6" t="s">
        <v>46</v>
      </c>
      <c r="F46" s="25">
        <v>2.25</v>
      </c>
      <c r="G46" s="23">
        <v>1</v>
      </c>
      <c r="H46" s="25" t="str">
        <f t="shared" si="5"/>
        <v/>
      </c>
      <c r="I46" s="6"/>
      <c r="J46" s="3"/>
    </row>
    <row r="47" spans="2:10" ht="15.75" x14ac:dyDescent="0.25">
      <c r="B47" s="23" t="str">
        <f>IF(D47&gt;0,"ja","nee")</f>
        <v>nee</v>
      </c>
      <c r="C47" s="23"/>
      <c r="D47" s="24"/>
      <c r="E47" s="17" t="s">
        <v>47</v>
      </c>
      <c r="F47" s="26"/>
      <c r="G47" s="23"/>
      <c r="H47" s="25"/>
      <c r="I47" s="6"/>
      <c r="J47" s="3"/>
    </row>
    <row r="48" spans="2:10" ht="15.75" x14ac:dyDescent="0.25">
      <c r="B48" s="23" t="str">
        <f t="shared" ref="B48:B53" si="6">IF(D48&gt;0,"ja","nee")</f>
        <v>nee</v>
      </c>
      <c r="C48" s="23"/>
      <c r="D48" s="24"/>
      <c r="E48" s="6" t="s">
        <v>48</v>
      </c>
      <c r="F48" s="25">
        <v>3</v>
      </c>
      <c r="G48" s="23">
        <v>1</v>
      </c>
      <c r="H48" s="25" t="str">
        <f t="shared" ref="H48:H53" si="7">IF(D48&gt;0,D48*F48,"")</f>
        <v/>
      </c>
      <c r="I48" s="6"/>
      <c r="J48" s="3"/>
    </row>
    <row r="49" spans="2:10" ht="15.75" x14ac:dyDescent="0.25">
      <c r="B49" s="23" t="str">
        <f t="shared" si="6"/>
        <v>nee</v>
      </c>
      <c r="C49" s="23"/>
      <c r="D49" s="24"/>
      <c r="E49" s="6" t="s">
        <v>49</v>
      </c>
      <c r="F49" s="25">
        <v>3.65</v>
      </c>
      <c r="G49" s="23">
        <v>1</v>
      </c>
      <c r="H49" s="25" t="str">
        <f t="shared" si="7"/>
        <v/>
      </c>
      <c r="I49" s="6"/>
      <c r="J49" s="3"/>
    </row>
    <row r="50" spans="2:10" ht="15.75" x14ac:dyDescent="0.25">
      <c r="B50" s="23" t="str">
        <f t="shared" si="6"/>
        <v>nee</v>
      </c>
      <c r="C50" s="23"/>
      <c r="D50" s="24"/>
      <c r="E50" s="6" t="s">
        <v>50</v>
      </c>
      <c r="F50" s="25">
        <v>3.75</v>
      </c>
      <c r="G50" s="23">
        <v>1</v>
      </c>
      <c r="H50" s="25" t="str">
        <f t="shared" si="7"/>
        <v/>
      </c>
      <c r="I50" s="6"/>
      <c r="J50" s="3"/>
    </row>
    <row r="51" spans="2:10" ht="15.75" x14ac:dyDescent="0.25">
      <c r="B51" s="23" t="str">
        <f t="shared" si="6"/>
        <v>nee</v>
      </c>
      <c r="C51" s="23"/>
      <c r="D51" s="24"/>
      <c r="E51" s="6" t="s">
        <v>51</v>
      </c>
      <c r="F51" s="25">
        <v>7.5</v>
      </c>
      <c r="G51" s="23">
        <v>1</v>
      </c>
      <c r="H51" s="25" t="str">
        <f t="shared" si="7"/>
        <v/>
      </c>
      <c r="I51" s="6"/>
      <c r="J51" s="3"/>
    </row>
    <row r="52" spans="2:10" ht="15.75" x14ac:dyDescent="0.25">
      <c r="B52" s="23" t="str">
        <f t="shared" si="6"/>
        <v>nee</v>
      </c>
      <c r="C52" s="23"/>
      <c r="D52" s="24"/>
      <c r="E52" s="6" t="s">
        <v>52</v>
      </c>
      <c r="F52" s="25">
        <v>3</v>
      </c>
      <c r="G52" s="23">
        <v>1</v>
      </c>
      <c r="H52" s="25" t="str">
        <f t="shared" si="7"/>
        <v/>
      </c>
      <c r="I52" s="6"/>
      <c r="J52" s="3"/>
    </row>
    <row r="53" spans="2:10" ht="15.75" x14ac:dyDescent="0.25">
      <c r="B53" s="23" t="str">
        <f t="shared" si="6"/>
        <v>nee</v>
      </c>
      <c r="C53" s="23"/>
      <c r="D53" s="24"/>
      <c r="E53" s="6" t="s">
        <v>53</v>
      </c>
      <c r="F53" s="25">
        <v>5</v>
      </c>
      <c r="G53" s="23">
        <v>1</v>
      </c>
      <c r="H53" s="25" t="str">
        <f t="shared" si="7"/>
        <v/>
      </c>
      <c r="I53" s="6"/>
      <c r="J53" s="3"/>
    </row>
    <row r="54" spans="2:10" ht="15.75" x14ac:dyDescent="0.25">
      <c r="B54" s="23" t="str">
        <f t="shared" si="0"/>
        <v>nee</v>
      </c>
      <c r="C54" s="23"/>
      <c r="D54" s="24"/>
      <c r="E54" s="17" t="s">
        <v>54</v>
      </c>
      <c r="F54" s="26"/>
      <c r="G54" s="23"/>
      <c r="H54" s="25"/>
      <c r="I54" s="6"/>
      <c r="J54" s="3"/>
    </row>
    <row r="55" spans="2:10" ht="15.75" x14ac:dyDescent="0.25">
      <c r="B55" s="23" t="str">
        <f t="shared" si="0"/>
        <v>nee</v>
      </c>
      <c r="C55" s="23"/>
      <c r="D55" s="24"/>
      <c r="E55" s="6" t="s">
        <v>55</v>
      </c>
      <c r="F55" s="25">
        <v>2.35</v>
      </c>
      <c r="G55" s="23">
        <v>1</v>
      </c>
      <c r="H55" s="25" t="str">
        <f t="shared" ref="H55:H56" si="8">IF(D55&gt;0,D55*F55,"")</f>
        <v/>
      </c>
      <c r="I55" s="6"/>
      <c r="J55" s="3"/>
    </row>
    <row r="56" spans="2:10" ht="15.75" x14ac:dyDescent="0.25">
      <c r="B56" s="23" t="str">
        <f t="shared" si="0"/>
        <v>nee</v>
      </c>
      <c r="C56" s="23"/>
      <c r="D56" s="24"/>
      <c r="E56" s="6" t="s">
        <v>56</v>
      </c>
      <c r="F56" s="25">
        <v>2.5</v>
      </c>
      <c r="G56" s="23">
        <v>1</v>
      </c>
      <c r="H56" s="25" t="str">
        <f t="shared" si="8"/>
        <v/>
      </c>
      <c r="I56" s="6"/>
      <c r="J56" s="3"/>
    </row>
    <row r="57" spans="2:10" ht="15.75" x14ac:dyDescent="0.25">
      <c r="B57" s="23" t="str">
        <f>IF(D57&gt;0,"ja","nee")</f>
        <v>nee</v>
      </c>
      <c r="C57" s="23"/>
      <c r="D57" s="24"/>
      <c r="E57" s="6" t="s">
        <v>57</v>
      </c>
      <c r="F57" s="25">
        <v>3.5</v>
      </c>
      <c r="G57" s="23">
        <v>1</v>
      </c>
      <c r="H57" s="25" t="str">
        <f>IF(D57&gt;0,D57*F57,"")</f>
        <v/>
      </c>
      <c r="I57" s="6"/>
      <c r="J57" s="3"/>
    </row>
    <row r="58" spans="2:10" ht="15.75" x14ac:dyDescent="0.25">
      <c r="B58" s="23" t="str">
        <f>IF(D58&gt;0,"ja","nee")</f>
        <v>nee</v>
      </c>
      <c r="C58" s="23"/>
      <c r="D58" s="24"/>
      <c r="E58" s="6" t="s">
        <v>58</v>
      </c>
      <c r="F58" s="25">
        <v>2</v>
      </c>
      <c r="G58" s="23">
        <v>1</v>
      </c>
      <c r="H58" s="25" t="str">
        <f>IF(D58&gt;0,D58*F58,"")</f>
        <v/>
      </c>
      <c r="I58" s="6"/>
      <c r="J58" s="3"/>
    </row>
    <row r="59" spans="2:10" ht="15.75" x14ac:dyDescent="0.25">
      <c r="B59" s="23" t="str">
        <f>IF(D59&gt;0,"ja","nee")</f>
        <v>nee</v>
      </c>
      <c r="C59" s="23"/>
      <c r="D59" s="24"/>
      <c r="E59" s="6" t="s">
        <v>59</v>
      </c>
      <c r="F59" s="25">
        <v>3</v>
      </c>
      <c r="G59" s="23">
        <v>1</v>
      </c>
      <c r="H59" s="25" t="str">
        <f>IF(D59&gt;0,D59*F59,"")</f>
        <v/>
      </c>
      <c r="I59" s="6"/>
      <c r="J59" s="3"/>
    </row>
    <row r="60" spans="2:10" ht="15.75" x14ac:dyDescent="0.25">
      <c r="B60" s="23" t="str">
        <f t="shared" ref="B60:B71" si="9">IF(D60&gt;0,"ja","nee")</f>
        <v>nee</v>
      </c>
      <c r="C60" s="23"/>
      <c r="D60" s="24"/>
      <c r="E60" s="17" t="s">
        <v>60</v>
      </c>
      <c r="F60" s="25"/>
      <c r="G60" s="23"/>
      <c r="H60" s="25" t="str">
        <f t="shared" ref="H60:H72" si="10">IF(D60&gt;0,D60*F60,"")</f>
        <v/>
      </c>
      <c r="I60" s="6"/>
      <c r="J60" s="3"/>
    </row>
    <row r="61" spans="2:10" ht="15.75" x14ac:dyDescent="0.25">
      <c r="B61" s="23" t="str">
        <f t="shared" si="9"/>
        <v>nee</v>
      </c>
      <c r="C61" s="23"/>
      <c r="D61" s="24"/>
      <c r="E61" s="6" t="s">
        <v>61</v>
      </c>
      <c r="F61" s="25">
        <v>450</v>
      </c>
      <c r="G61" s="23">
        <v>1</v>
      </c>
      <c r="H61" s="25" t="str">
        <f t="shared" si="10"/>
        <v/>
      </c>
      <c r="I61" s="6"/>
      <c r="J61" s="3"/>
    </row>
    <row r="62" spans="2:10" ht="15.75" x14ac:dyDescent="0.25">
      <c r="B62" s="23" t="str">
        <f t="shared" si="9"/>
        <v>nee</v>
      </c>
      <c r="C62" s="23"/>
      <c r="D62" s="24"/>
      <c r="E62" s="6" t="s">
        <v>62</v>
      </c>
      <c r="F62" s="25">
        <v>750</v>
      </c>
      <c r="G62" s="23">
        <v>1</v>
      </c>
      <c r="H62" s="25" t="str">
        <f t="shared" si="10"/>
        <v/>
      </c>
      <c r="I62" s="6"/>
      <c r="J62" s="3"/>
    </row>
    <row r="63" spans="2:10" ht="15.75" x14ac:dyDescent="0.25">
      <c r="B63" s="23" t="str">
        <f t="shared" si="9"/>
        <v>nee</v>
      </c>
      <c r="C63" s="23"/>
      <c r="D63" s="24"/>
      <c r="E63" s="6" t="s">
        <v>63</v>
      </c>
      <c r="F63" s="25">
        <v>950</v>
      </c>
      <c r="G63" s="23">
        <v>1</v>
      </c>
      <c r="H63" s="25" t="str">
        <f t="shared" si="10"/>
        <v/>
      </c>
      <c r="I63" s="6"/>
      <c r="J63" s="3"/>
    </row>
    <row r="64" spans="2:10" ht="15.75" x14ac:dyDescent="0.25">
      <c r="B64" s="23" t="str">
        <f t="shared" si="9"/>
        <v>nee</v>
      </c>
      <c r="C64" s="23"/>
      <c r="D64" s="24"/>
      <c r="E64" s="17" t="s">
        <v>64</v>
      </c>
      <c r="F64" s="25"/>
      <c r="G64" s="23"/>
      <c r="H64" s="25" t="str">
        <f t="shared" si="10"/>
        <v/>
      </c>
      <c r="I64" s="6"/>
      <c r="J64" s="3"/>
    </row>
    <row r="65" spans="2:10" ht="15.75" x14ac:dyDescent="0.25">
      <c r="B65" s="23" t="str">
        <f t="shared" si="9"/>
        <v>nee</v>
      </c>
      <c r="C65" s="23"/>
      <c r="D65" s="24"/>
      <c r="E65" s="6" t="s">
        <v>65</v>
      </c>
      <c r="F65" s="25">
        <v>0</v>
      </c>
      <c r="G65" s="23">
        <v>1</v>
      </c>
      <c r="H65" s="25" t="str">
        <f t="shared" si="10"/>
        <v/>
      </c>
      <c r="I65" s="6"/>
      <c r="J65" s="3"/>
    </row>
    <row r="66" spans="2:10" ht="15.75" x14ac:dyDescent="0.25">
      <c r="B66" s="23" t="str">
        <f t="shared" si="9"/>
        <v>nee</v>
      </c>
      <c r="C66" s="23"/>
      <c r="D66" s="24"/>
      <c r="E66" s="6" t="s">
        <v>66</v>
      </c>
      <c r="F66" s="25">
        <v>0</v>
      </c>
      <c r="G66" s="23">
        <v>1</v>
      </c>
      <c r="H66" s="25" t="str">
        <f t="shared" si="10"/>
        <v/>
      </c>
      <c r="I66" s="6"/>
      <c r="J66" s="3"/>
    </row>
    <row r="67" spans="2:10" ht="15.75" x14ac:dyDescent="0.25">
      <c r="B67" s="23" t="str">
        <f t="shared" si="9"/>
        <v>nee</v>
      </c>
      <c r="C67" s="23"/>
      <c r="D67" s="24"/>
      <c r="E67" s="6" t="s">
        <v>67</v>
      </c>
      <c r="F67" s="25">
        <v>0</v>
      </c>
      <c r="G67" s="23">
        <v>1</v>
      </c>
      <c r="H67" s="25" t="str">
        <f t="shared" si="10"/>
        <v/>
      </c>
      <c r="I67" s="6"/>
      <c r="J67" s="3"/>
    </row>
    <row r="68" spans="2:10" ht="15.75" x14ac:dyDescent="0.25">
      <c r="B68" s="23" t="str">
        <f t="shared" si="9"/>
        <v>nee</v>
      </c>
      <c r="C68" s="23"/>
      <c r="D68" s="24"/>
      <c r="E68" s="17" t="s">
        <v>68</v>
      </c>
      <c r="F68" s="25"/>
      <c r="G68" s="23"/>
      <c r="H68" s="25" t="str">
        <f t="shared" si="10"/>
        <v/>
      </c>
      <c r="I68" s="6"/>
      <c r="J68" s="3"/>
    </row>
    <row r="69" spans="2:10" ht="15.75" x14ac:dyDescent="0.25">
      <c r="B69" s="23" t="str">
        <f t="shared" si="9"/>
        <v>nee</v>
      </c>
      <c r="C69" s="23"/>
      <c r="D69" s="24"/>
      <c r="E69" s="6" t="s">
        <v>69</v>
      </c>
      <c r="F69" s="25">
        <v>0</v>
      </c>
      <c r="G69" s="23">
        <v>1</v>
      </c>
      <c r="H69" s="25" t="str">
        <f t="shared" si="10"/>
        <v/>
      </c>
      <c r="I69" s="6"/>
      <c r="J69" s="3"/>
    </row>
    <row r="70" spans="2:10" ht="15.75" x14ac:dyDescent="0.25">
      <c r="B70" s="23" t="str">
        <f t="shared" si="9"/>
        <v>nee</v>
      </c>
      <c r="C70" s="23"/>
      <c r="D70" s="24"/>
      <c r="E70" s="6" t="s">
        <v>70</v>
      </c>
      <c r="F70" s="25">
        <v>0</v>
      </c>
      <c r="G70" s="23">
        <v>1</v>
      </c>
      <c r="H70" s="25" t="str">
        <f t="shared" si="10"/>
        <v/>
      </c>
      <c r="I70" s="6"/>
      <c r="J70" s="3"/>
    </row>
    <row r="71" spans="2:10" ht="15.75" x14ac:dyDescent="0.25">
      <c r="B71" s="23" t="str">
        <f t="shared" si="9"/>
        <v>nee</v>
      </c>
      <c r="C71" s="23"/>
      <c r="D71" s="24"/>
      <c r="E71" s="6" t="s">
        <v>71</v>
      </c>
      <c r="F71" s="25">
        <v>0</v>
      </c>
      <c r="G71" s="23">
        <v>1</v>
      </c>
      <c r="H71" s="25" t="str">
        <f t="shared" si="10"/>
        <v/>
      </c>
      <c r="I71" s="6"/>
      <c r="J71" s="3"/>
    </row>
    <row r="72" spans="2:10" ht="15.75" x14ac:dyDescent="0.25">
      <c r="B72" s="23" t="s">
        <v>72</v>
      </c>
      <c r="C72" s="23"/>
      <c r="D72" s="24"/>
      <c r="E72" s="6" t="s">
        <v>73</v>
      </c>
      <c r="F72" s="25">
        <v>0</v>
      </c>
      <c r="G72" s="23">
        <v>1</v>
      </c>
      <c r="H72" s="25" t="str">
        <f t="shared" si="10"/>
        <v/>
      </c>
      <c r="I72" s="6"/>
      <c r="J72" s="3"/>
    </row>
    <row r="73" spans="2:10" ht="15.75" x14ac:dyDescent="0.25">
      <c r="B73" s="23" t="str">
        <f t="shared" ref="B73:B79" si="11">IF(D73&gt;0,"ja","nee")</f>
        <v>nee</v>
      </c>
      <c r="C73" s="23"/>
      <c r="D73" s="24"/>
      <c r="E73" s="6"/>
      <c r="F73" s="25"/>
      <c r="G73" s="23">
        <v>1</v>
      </c>
      <c r="H73" s="25" t="str">
        <f t="shared" ref="H73:H74" si="12">IF(F73&gt;0,F73,"")</f>
        <v/>
      </c>
      <c r="I73" s="6"/>
      <c r="J73" s="3"/>
    </row>
    <row r="74" spans="2:10" ht="15.75" x14ac:dyDescent="0.25">
      <c r="B74" s="23" t="str">
        <f t="shared" si="11"/>
        <v>nee</v>
      </c>
      <c r="C74" s="23"/>
      <c r="D74" s="24"/>
      <c r="E74" s="6"/>
      <c r="F74" s="25"/>
      <c r="G74" s="23">
        <v>1</v>
      </c>
      <c r="H74" s="25" t="str">
        <f t="shared" si="12"/>
        <v/>
      </c>
      <c r="I74" s="6"/>
      <c r="J74" s="3"/>
    </row>
    <row r="75" spans="2:10" ht="15.75" x14ac:dyDescent="0.25">
      <c r="B75" s="23" t="str">
        <f t="shared" si="11"/>
        <v>ja</v>
      </c>
      <c r="C75" s="23"/>
      <c r="D75" s="29">
        <v>1</v>
      </c>
      <c r="E75" s="6"/>
      <c r="F75" s="25"/>
      <c r="G75" s="23"/>
      <c r="H75" s="25"/>
      <c r="I75" s="6"/>
      <c r="J75" s="3"/>
    </row>
    <row r="76" spans="2:10" ht="15.75" x14ac:dyDescent="0.25">
      <c r="B76" s="23" t="str">
        <f t="shared" si="11"/>
        <v>ja</v>
      </c>
      <c r="C76" s="23"/>
      <c r="D76" s="29">
        <v>1</v>
      </c>
      <c r="E76" s="6"/>
      <c r="F76" s="26" t="s">
        <v>74</v>
      </c>
      <c r="G76" s="23"/>
      <c r="H76" s="25">
        <f ca="1">SUMIF($G$16:$H$74,1,$H$16:$H$74)</f>
        <v>0</v>
      </c>
      <c r="I76" s="6"/>
      <c r="J76" s="3"/>
    </row>
    <row r="77" spans="2:10" ht="16.5" thickBot="1" x14ac:dyDescent="0.3">
      <c r="B77" s="23" t="str">
        <f t="shared" si="11"/>
        <v>ja</v>
      </c>
      <c r="C77" s="23"/>
      <c r="D77" s="29">
        <v>1</v>
      </c>
      <c r="E77" s="6"/>
      <c r="F77" s="26" t="s">
        <v>75</v>
      </c>
      <c r="G77" s="23"/>
      <c r="H77" s="30">
        <f ca="1">SUMIF($G$16:$H$74,2,$H$16:$H$74)</f>
        <v>0</v>
      </c>
      <c r="I77" s="6"/>
      <c r="J77" s="3"/>
    </row>
    <row r="78" spans="2:10" ht="15.75" x14ac:dyDescent="0.25">
      <c r="B78" s="23" t="str">
        <f t="shared" si="11"/>
        <v>ja</v>
      </c>
      <c r="C78" s="23"/>
      <c r="D78" s="29">
        <v>1</v>
      </c>
      <c r="E78" s="6"/>
      <c r="F78" s="26"/>
      <c r="G78" s="23"/>
      <c r="H78" s="31"/>
      <c r="I78" s="6"/>
      <c r="J78" s="3"/>
    </row>
    <row r="79" spans="2:10" ht="15.75" x14ac:dyDescent="0.25">
      <c r="B79" s="23" t="str">
        <f t="shared" si="11"/>
        <v>ja</v>
      </c>
      <c r="C79" s="23"/>
      <c r="D79" s="29">
        <v>1</v>
      </c>
      <c r="E79" s="6"/>
      <c r="F79" s="32" t="s">
        <v>76</v>
      </c>
      <c r="G79" s="23"/>
      <c r="H79" s="33">
        <f ca="1">+H76+H77</f>
        <v>0</v>
      </c>
      <c r="I79" s="6"/>
      <c r="J79" s="3"/>
    </row>
    <row r="80" spans="2:10" x14ac:dyDescent="0.25">
      <c r="B80" s="1"/>
      <c r="C80" s="1"/>
      <c r="D80" s="2"/>
      <c r="E80" s="3"/>
      <c r="F80" s="2"/>
      <c r="G80" s="1"/>
      <c r="H80" s="4"/>
      <c r="I80" s="3"/>
      <c r="J80" s="3"/>
    </row>
    <row r="81" spans="2:10" x14ac:dyDescent="0.25">
      <c r="B81" s="1"/>
      <c r="C81" s="1"/>
      <c r="D81" s="2"/>
      <c r="E81" s="3"/>
      <c r="F81" s="2"/>
      <c r="G81" s="1"/>
      <c r="H81" s="4"/>
      <c r="I81" s="3"/>
      <c r="J81" s="3"/>
    </row>
    <row r="82" spans="2:10" x14ac:dyDescent="0.25">
      <c r="B82" s="1"/>
      <c r="C82" s="1"/>
      <c r="D82" s="2"/>
      <c r="E82" s="3"/>
      <c r="F82" s="2"/>
      <c r="G82" s="1"/>
      <c r="H82" s="4"/>
      <c r="I82" s="3"/>
      <c r="J82" s="3"/>
    </row>
    <row r="83" spans="2:10" x14ac:dyDescent="0.25">
      <c r="B83" s="34"/>
      <c r="C83" s="34"/>
      <c r="D83" s="35"/>
      <c r="F83" s="35"/>
      <c r="G83" s="34"/>
      <c r="H83" s="36"/>
    </row>
    <row r="84" spans="2:10" x14ac:dyDescent="0.25">
      <c r="B84" s="34"/>
      <c r="C84" s="34"/>
      <c r="D84" s="35"/>
      <c r="F84" s="35"/>
      <c r="G84" s="34"/>
      <c r="H84" s="36"/>
    </row>
    <row r="85" spans="2:10" x14ac:dyDescent="0.25">
      <c r="B85" s="34"/>
      <c r="C85" s="34"/>
      <c r="D85" s="35"/>
      <c r="F85" s="35"/>
      <c r="G85" s="34"/>
      <c r="H85" s="36"/>
    </row>
    <row r="86" spans="2:10" x14ac:dyDescent="0.25">
      <c r="B86" s="34"/>
      <c r="C86" s="34"/>
      <c r="D86" s="35"/>
      <c r="F86" s="35"/>
      <c r="G86" s="34"/>
      <c r="H86" s="36"/>
    </row>
  </sheetData>
  <autoFilter ref="B14:H14" xr:uid="{9E3DC4B9-650D-49FC-A89B-828CA13AA0A7}"/>
  <mergeCells count="1">
    <mergeCell ref="D11:E11"/>
  </mergeCells>
  <hyperlinks>
    <hyperlink ref="D8" r:id="rId1" xr:uid="{49FA0C2F-8128-42E4-B34B-51CEA626E83E}"/>
    <hyperlink ref="D9" r:id="rId2" xr:uid="{B6978943-F6C7-46C6-B5BC-0A608BE0028F}"/>
  </hyperlinks>
  <pageMargins left="0.7" right="0.7" top="0.75" bottom="0.75" header="0.3" footer="0.3"/>
  <pageSetup paperSize="9" scale="61" fitToHeight="0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extern IT</dc:creator>
  <cp:lastModifiedBy>extern IT</cp:lastModifiedBy>
  <cp:lastPrinted>2025-12-19T12:52:49Z</cp:lastPrinted>
  <dcterms:created xsi:type="dcterms:W3CDTF">2025-12-19T12:37:44Z</dcterms:created>
  <dcterms:modified xsi:type="dcterms:W3CDTF">2025-12-24T07:57:49Z</dcterms:modified>
</cp:coreProperties>
</file>